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povatv\Desktop\сайт Шибаева\"/>
    </mc:Choice>
  </mc:AlternateContent>
  <bookViews>
    <workbookView xWindow="0" yWindow="0" windowWidth="28800" windowHeight="10800" firstSheet="1" activeTab="1"/>
  </bookViews>
  <sheets>
    <sheet name="Распределение" sheetId="8" state="hidden" r:id="rId1"/>
    <sheet name="reestr" sheetId="11" r:id="rId2"/>
  </sheets>
  <definedNames>
    <definedName name="_xlnm._FilterDatabase" localSheetId="1" hidden="1">reestr!$A$5:$C$5</definedName>
    <definedName name="_xlnm.Print_Area" localSheetId="1">reestr!$A$3:$C$11</definedName>
  </definedNames>
  <calcPr calcId="162913"/>
  <pivotCaches>
    <pivotCache cacheId="0" r:id="rId3"/>
  </pivotCaches>
</workbook>
</file>

<file path=xl/calcChain.xml><?xml version="1.0" encoding="utf-8"?>
<calcChain xmlns="http://schemas.openxmlformats.org/spreadsheetml/2006/main">
  <c r="D5" i="8" l="1"/>
  <c r="D6" i="8"/>
  <c r="D7" i="8"/>
  <c r="D8" i="8"/>
  <c r="D9" i="8"/>
  <c r="D10" i="8"/>
  <c r="D11" i="8"/>
  <c r="D12" i="8"/>
  <c r="D4" i="8"/>
  <c r="E10" i="8" l="1"/>
  <c r="E5" i="8"/>
  <c r="E6" i="8"/>
  <c r="E7" i="8"/>
  <c r="E8" i="8"/>
  <c r="E9" i="8"/>
  <c r="E11" i="8"/>
  <c r="E12" i="8"/>
  <c r="E4" i="8"/>
  <c r="E13" i="8" l="1"/>
</calcChain>
</file>

<file path=xl/sharedStrings.xml><?xml version="1.0" encoding="utf-8"?>
<sst xmlns="http://schemas.openxmlformats.org/spreadsheetml/2006/main" count="30" uniqueCount="26">
  <si>
    <t>Район</t>
  </si>
  <si>
    <t>Адрес</t>
  </si>
  <si>
    <t>Виды работ</t>
  </si>
  <si>
    <t>ремонт внутридомовых инженерных систем холодного водоснабжения (разводящие магистрали)</t>
  </si>
  <si>
    <t>Общий итог</t>
  </si>
  <si>
    <t>Войковский</t>
  </si>
  <si>
    <t>Головинский</t>
  </si>
  <si>
    <t>Аэропорт</t>
  </si>
  <si>
    <t>Западное Дегунино</t>
  </si>
  <si>
    <t>Коптево</t>
  </si>
  <si>
    <t>Левобережный</t>
  </si>
  <si>
    <t>Тимирязевский</t>
  </si>
  <si>
    <t>Количество систем</t>
  </si>
  <si>
    <t>№ п/п</t>
  </si>
  <si>
    <t>Хорошевский</t>
  </si>
  <si>
    <t xml:space="preserve">Бескудниковский </t>
  </si>
  <si>
    <t>Стоимость работ потребность, руб.</t>
  </si>
  <si>
    <t>Расчет лимитов в зависимости от потребности предоставленной районами</t>
  </si>
  <si>
    <t>Распределение финансирования, руб</t>
  </si>
  <si>
    <t>План мероприятий на 2023 год, направленных на предотвращение достижения предельно допустимых характеристик надежности и безопасности эксплуатации конструктивных элементов и инженерных систем многоквартирных домов, включенных в программу реновации жилищного фонда в городе Москве, СВАО города Москвы</t>
  </si>
  <si>
    <t>ул., Проходчиков д.7 корп.1</t>
  </si>
  <si>
    <t>Ярославское шоссе д. 121Б</t>
  </si>
  <si>
    <t>Ярославское шоссе д. 121</t>
  </si>
  <si>
    <t>ремонт внутридомовых инженерных систем центрального отопления (разводящие магистрали)</t>
  </si>
  <si>
    <t>ремонт внутридомовых инженерных систем электроснабжения</t>
  </si>
  <si>
    <t>Охранно-предупредительный ремонт (ОПР)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</si>
</sst>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name val="Courier New"/>
      <family val="3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/>
  </cellStyleXfs>
  <cellXfs count="28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NumberFormat="1" applyBorder="1"/>
    <xf numFmtId="4" fontId="0" fillId="0" borderId="1" xfId="0" applyNumberFormat="1" applyFill="1" applyBorder="1"/>
    <xf numFmtId="4" fontId="0" fillId="0" borderId="0" xfId="0" applyNumberFormat="1"/>
    <xf numFmtId="4" fontId="5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0" fontId="0" fillId="0" borderId="1" xfId="0" pivotButton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/>
    <xf numFmtId="0" fontId="0" fillId="0" borderId="0" xfId="0" applyAlignment="1">
      <alignment horizontal="center" vertical="center"/>
    </xf>
    <xf numFmtId="4" fontId="5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10" fillId="0" borderId="0" xfId="0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center" vertical="center" wrapText="1"/>
    </xf>
    <xf numFmtId="0" fontId="11" fillId="0" borderId="1" xfId="7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9">
    <cellStyle name="Normal" xfId="1"/>
    <cellStyle name="Обычный" xfId="0" builtinId="0"/>
    <cellStyle name="Обычный 2" xfId="2"/>
    <cellStyle name="Обычный 2 2 2" xfId="7"/>
    <cellStyle name="Обычный 3" xfId="8"/>
    <cellStyle name="Обычный 3 2" xfId="6"/>
    <cellStyle name="Финансовый 2" xfId="4"/>
    <cellStyle name="Финансовый 3" xfId="3"/>
    <cellStyle name="Финансовый 4" xfId="5"/>
  </cellStyles>
  <dxfs count="12">
    <dxf>
      <alignment wrapText="1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Администратор" refreshedDate="43719.576954050928" createdVersion="6" refreshedVersion="6" minRefreshableVersion="3" recordCount="127">
  <cacheSource type="worksheet">
    <worksheetSource ref="B2:H129" sheet="На печать"/>
  </cacheSource>
  <cacheFields count="6">
    <cacheField name="№ п/п" numFmtId="0">
      <sharedItems containsSemiMixedTypes="0" containsString="0" containsNumber="1" containsInteger="1" minValue="1" maxValue="127"/>
    </cacheField>
    <cacheField name="Район" numFmtId="0">
      <sharedItems count="9">
        <s v="Аэропорт"/>
        <s v="Бескудниковский "/>
        <s v="Войковский"/>
        <s v="Головинский"/>
        <s v="Западное Дегунино"/>
        <s v="Коптево"/>
        <s v="Левобережный"/>
        <s v="Тимирязевский"/>
        <s v="Хорошевский"/>
      </sharedItems>
    </cacheField>
    <cacheField name="Адрес" numFmtId="0">
      <sharedItems/>
    </cacheField>
    <cacheField name="UNOM" numFmtId="0">
      <sharedItems containsSemiMixedTypes="0" containsString="0" containsNumber="1" containsInteger="1" minValue="268" maxValue="75010"/>
    </cacheField>
    <cacheField name="Виды работ" numFmtId="0">
      <sharedItems/>
    </cacheField>
    <cacheField name=" Стоимость работ, руб." numFmtId="4">
      <sharedItems containsSemiMixedTypes="0" containsString="0" containsNumber="1" minValue="154363.23000000001" maxValue="735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7">
  <r>
    <n v="1"/>
    <x v="0"/>
    <s v="Константина Симонова ул. 5 к.1"/>
    <n v="23592"/>
    <s v="ремонт крыши"/>
    <n v="3072340"/>
  </r>
  <r>
    <n v="2"/>
    <x v="0"/>
    <s v="Константина Симонова ул. 5 к.2"/>
    <n v="23593"/>
    <s v="ремонт крыши"/>
    <n v="3950255.32"/>
  </r>
  <r>
    <n v="3"/>
    <x v="0"/>
    <s v="Красноармейская ул. 36"/>
    <n v="11458"/>
    <s v="ремонт крыши"/>
    <n v="3442553.19"/>
  </r>
  <r>
    <n v="4"/>
    <x v="0"/>
    <s v="Сперанского ул. 6"/>
    <n v="24478"/>
    <s v="ремонт внутридомовых инженерных сетей электроснабжения"/>
    <n v="2754921.6"/>
  </r>
  <r>
    <n v="5"/>
    <x v="0"/>
    <s v="Сперанского ул. 6"/>
    <n v="24478"/>
    <s v="ремонт внутридомовых инженерных систем горячего водоснабжения (стояки)"/>
    <n v="345000"/>
  </r>
  <r>
    <n v="6"/>
    <x v="0"/>
    <s v="Сперанского ул. 6"/>
    <n v="24478"/>
    <s v="ремонт внутридомовых инженерных систем холодного водоснабжения (стояки)"/>
    <n v="345000"/>
  </r>
  <r>
    <n v="7"/>
    <x v="1"/>
    <s v="Бескудниковский бульв. 46 к.1"/>
    <n v="1988"/>
    <s v="ремонт крыши"/>
    <n v="742756.19"/>
  </r>
  <r>
    <n v="8"/>
    <x v="1"/>
    <s v="Бескудниковский бульв. 47"/>
    <n v="1991"/>
    <s v="ремонт крыши"/>
    <n v="742756.18"/>
  </r>
  <r>
    <n v="9"/>
    <x v="1"/>
    <s v="Бескудниковский бульв. 49"/>
    <n v="1998"/>
    <s v="ремонт крыши"/>
    <n v="742756.18"/>
  </r>
  <r>
    <n v="10"/>
    <x v="1"/>
    <s v="Коровинское шоссе 8 к.3"/>
    <n v="10996"/>
    <s v="ремонт крыши"/>
    <n v="742756.18"/>
  </r>
  <r>
    <n v="11"/>
    <x v="1"/>
    <s v="Коровинское шоссе 8 к.4"/>
    <n v="10997"/>
    <s v="ремонт крыши"/>
    <n v="742756.18"/>
  </r>
  <r>
    <n v="12"/>
    <x v="2"/>
    <s v="Волкова Космонавта ул. 15 к.3"/>
    <n v="4603"/>
    <s v="ремонт крыши"/>
    <n v="2520535.71"/>
  </r>
  <r>
    <n v="13"/>
    <x v="2"/>
    <s v="Ленинградское шоссе 41 к.1"/>
    <n v="12751"/>
    <s v="ремонт внутридомовых инженерных систем горячего водоснабжения (разводящие магистрали)"/>
    <n v="1100000"/>
  </r>
  <r>
    <n v="14"/>
    <x v="2"/>
    <s v="Ленинградское шоссе 41 к.1"/>
    <n v="12751"/>
    <s v="ремонт внутридомовых инженерных систем теплоснабжения (разводящие магистрали)"/>
    <n v="1500000"/>
  </r>
  <r>
    <n v="15"/>
    <x v="2"/>
    <s v="Ленинградское шоссе 41 к.1"/>
    <n v="12751"/>
    <s v="ремонт внутридомовых инженерных систем холодного водоснабжения (разводящие магистрали)"/>
    <n v="650000"/>
  </r>
  <r>
    <n v="16"/>
    <x v="2"/>
    <s v="Ленинградское шоссе 41 к.2"/>
    <n v="12752"/>
    <s v="ремонт внутридомовых инженерных систем горячего водоснабжения (разводящие магистрали)"/>
    <n v="1100000"/>
  </r>
  <r>
    <n v="17"/>
    <x v="2"/>
    <s v="Ленинградское шоссе 41 к.2"/>
    <n v="12752"/>
    <s v="ремонт внутридомовых инженерных систем теплоснабжения (разводящие магистрали)"/>
    <n v="1500000"/>
  </r>
  <r>
    <n v="18"/>
    <x v="2"/>
    <s v="Ленинградское шоссе 41 к.2"/>
    <n v="12752"/>
    <s v="ремонт внутридомовых инженерных систем холодного водоснабжения (разводящие магистрали)"/>
    <n v="650000"/>
  </r>
  <r>
    <n v="19"/>
    <x v="2"/>
    <s v="Нарвская ул. 6 к.1"/>
    <n v="74094"/>
    <s v="ремонт крыши"/>
    <n v="2520535.71"/>
  </r>
  <r>
    <n v="20"/>
    <x v="3"/>
    <s v="Лихачевский 1-й пер. 4 к.2А"/>
    <n v="13199"/>
    <s v="ремонт крыши"/>
    <n v="1950000"/>
  </r>
  <r>
    <n v="21"/>
    <x v="3"/>
    <s v="Лихачевский 2-й пер. 2"/>
    <n v="13204"/>
    <s v="ремонт крыши"/>
    <n v="3000000"/>
  </r>
  <r>
    <n v="22"/>
    <x v="3"/>
    <s v="Лихачевский 2-й пер. 2А"/>
    <n v="13205"/>
    <s v="ремонт крыши"/>
    <n v="4000000"/>
  </r>
  <r>
    <n v="23"/>
    <x v="3"/>
    <s v="Лихоборская наб. 2 к.2"/>
    <n v="13224"/>
    <s v="ремонт внутридомовых инженерных сетей электроснабжения"/>
    <n v="1453237.51"/>
  </r>
  <r>
    <n v="24"/>
    <x v="3"/>
    <s v="Лихоборская наб. 4 к.1"/>
    <n v="13222"/>
    <s v="ремонт крыши"/>
    <n v="4000000"/>
  </r>
  <r>
    <n v="25"/>
    <x v="3"/>
    <s v="Онежская ул. 1/2"/>
    <n v="17540"/>
    <s v="ремонт крыши"/>
    <n v="7350000"/>
  </r>
  <r>
    <n v="26"/>
    <x v="3"/>
    <s v="Онежская ул. 14 к.2"/>
    <n v="17557"/>
    <s v="ремонт крыши"/>
    <n v="3000000"/>
  </r>
  <r>
    <n v="27"/>
    <x v="3"/>
    <s v="Онежская ул. 36"/>
    <n v="17587"/>
    <s v="ремонт внутридомовых инженерных сетей электроснабжения"/>
    <n v="5000000"/>
  </r>
  <r>
    <n v="28"/>
    <x v="3"/>
    <s v="Онежская ул. 5А"/>
    <n v="17544"/>
    <s v="ремонт крыши"/>
    <n v="2350000"/>
  </r>
  <r>
    <n v="29"/>
    <x v="3"/>
    <s v="Онежская ул. 6"/>
    <n v="17545"/>
    <s v="ремонт крыши"/>
    <n v="4000000"/>
  </r>
  <r>
    <n v="30"/>
    <x v="3"/>
    <s v="Солнечногорская ул. 16/1"/>
    <n v="24277"/>
    <s v="ремонт крыши"/>
    <n v="2200000"/>
  </r>
  <r>
    <n v="31"/>
    <x v="3"/>
    <s v="Солнечногорская ул. 17"/>
    <n v="24278"/>
    <s v="ремонт крыши"/>
    <n v="2830180"/>
  </r>
  <r>
    <n v="32"/>
    <x v="3"/>
    <s v="Солнечногорская ул. 22 к.2"/>
    <n v="24282"/>
    <s v="ремонт крыши"/>
    <n v="4644120"/>
  </r>
  <r>
    <n v="33"/>
    <x v="3"/>
    <s v="Солнечногорская ул. 3"/>
    <n v="24260"/>
    <s v="ремонт крыши"/>
    <n v="2830000"/>
  </r>
  <r>
    <n v="34"/>
    <x v="3"/>
    <s v="Солнечногорский пр. 3 к.3"/>
    <n v="24289"/>
    <s v="ремонт крыши"/>
    <n v="2122500"/>
  </r>
  <r>
    <n v="35"/>
    <x v="3"/>
    <s v="Флотская ул. 33"/>
    <n v="27502"/>
    <s v="ремонт крыши"/>
    <n v="2900000"/>
  </r>
  <r>
    <n v="36"/>
    <x v="3"/>
    <s v="Флотская ул. 92"/>
    <n v="27532"/>
    <s v="ремонт крыши"/>
    <n v="3874180"/>
  </r>
  <r>
    <n v="37"/>
    <x v="4"/>
    <s v="Базовская ул. 22В"/>
    <n v="1195"/>
    <s v="ремонт крыши"/>
    <n v="1900000"/>
  </r>
  <r>
    <n v="38"/>
    <x v="4"/>
    <s v="Базовская ул. 24В"/>
    <n v="1199"/>
    <s v="ремонт крыши"/>
    <n v="1900000"/>
  </r>
  <r>
    <n v="39"/>
    <x v="4"/>
    <s v="Базовская ул. 24Г"/>
    <n v="1198"/>
    <s v="ремонт крыши"/>
    <n v="1900000"/>
  </r>
  <r>
    <n v="40"/>
    <x v="4"/>
    <s v="Базовская ул. 4 к.1"/>
    <n v="1186"/>
    <s v="ремонт крыши"/>
    <n v="1900000"/>
  </r>
  <r>
    <n v="41"/>
    <x v="4"/>
    <s v="Базовская ул. 4А"/>
    <n v="1188"/>
    <s v="ремонт крыши"/>
    <n v="1900000"/>
  </r>
  <r>
    <n v="42"/>
    <x v="4"/>
    <s v="Коровинское шоссе 29Б"/>
    <n v="75010"/>
    <s v="ремонт крыши"/>
    <n v="1851809.9749579169"/>
  </r>
  <r>
    <n v="43"/>
    <x v="4"/>
    <s v="Коровинское шоссе 31А"/>
    <n v="11033"/>
    <s v="ремонт крыши"/>
    <n v="1870000"/>
  </r>
  <r>
    <n v="75"/>
    <x v="5"/>
    <s v="Академическая Б. ул. 35А"/>
    <n v="269"/>
    <s v="ремонт крыши"/>
    <n v="1766000"/>
  </r>
  <r>
    <n v="76"/>
    <x v="5"/>
    <s v="Академическая Б. ул. 35Б"/>
    <n v="268"/>
    <s v="ремонт крыши"/>
    <n v="1720000"/>
  </r>
  <r>
    <n v="80"/>
    <x v="5"/>
    <s v="Академическая Б. ул. 39А"/>
    <n v="273"/>
    <s v="ремонт внутридомовых инженерных систем холодного водоснабжения (разводящие магистрали)"/>
    <n v="600000"/>
  </r>
  <r>
    <n v="81"/>
    <x v="5"/>
    <s v="Академическая Б. ул. 39А"/>
    <n v="273"/>
    <s v="ремонт внутридомовых инженерных систем теплоснабжения (разводящие магистрали)"/>
    <n v="1000000"/>
  </r>
  <r>
    <n v="82"/>
    <x v="5"/>
    <s v="Академическая Б. ул. 39А"/>
    <n v="273"/>
    <s v="ремонт внутридомовых инженерных систем горячего водоснабжения (разводящие магистрали)"/>
    <n v="900000"/>
  </r>
  <r>
    <n v="83"/>
    <x v="5"/>
    <s v="Академическая Б. ул. 39Б"/>
    <n v="272"/>
    <s v="ремонт внутридомовых инженерных систем холодного водоснабжения (разводящие магистрали)"/>
    <n v="600000"/>
  </r>
  <r>
    <n v="84"/>
    <x v="5"/>
    <s v="Академическая Б. ул. 39Б"/>
    <n v="272"/>
    <s v="ремонт внутридомовых инженерных систем теплоснабжения (разводящие магистрали)"/>
    <n v="1000000"/>
  </r>
  <r>
    <n v="85"/>
    <x v="5"/>
    <s v="Академическая Б. ул. 39Б"/>
    <n v="272"/>
    <s v="ремонт внутридомовых инженерных систем горячего водоснабжения (разводящие магистрали)"/>
    <n v="800000"/>
  </r>
  <r>
    <n v="77"/>
    <x v="5"/>
    <s v="Железняка Матроса бульв. 18/12"/>
    <n v="7634"/>
    <s v="ремонт внутридомовых инженерных систем холодного водоснабжения (разводящие магистрали)"/>
    <n v="600000"/>
  </r>
  <r>
    <n v="78"/>
    <x v="5"/>
    <s v="Железняка Матроса бульв. 18/12"/>
    <n v="7634"/>
    <s v="ремонт внутридомовых инженерных систем теплоснабжения (разводящие магистрали)"/>
    <n v="1000000"/>
  </r>
  <r>
    <n v="79"/>
    <x v="5"/>
    <s v="Железняка Матроса бульв. 18/12"/>
    <n v="7634"/>
    <s v="ремонт внутридомовых инженерных систем горячего водоснабжения (разводящие магистрали)"/>
    <n v="800000"/>
  </r>
  <r>
    <n v="74"/>
    <x v="5"/>
    <s v="Коптевская ул. 79/1"/>
    <n v="10882"/>
    <s v="ремонт крыши"/>
    <n v="624000"/>
  </r>
  <r>
    <n v="58"/>
    <x v="5"/>
    <s v="Коптевский бульв. 13"/>
    <n v="10897"/>
    <s v="ремонт крыши"/>
    <n v="1288000"/>
  </r>
  <r>
    <n v="59"/>
    <x v="5"/>
    <s v="Коптевский бульв. 13"/>
    <n v="10897"/>
    <s v="ремонт внутридомовых инженерных систем холодного водоснабжения (разводящие магистрали)"/>
    <n v="600000"/>
  </r>
  <r>
    <n v="60"/>
    <x v="5"/>
    <s v="Коптевский бульв. 13"/>
    <n v="10897"/>
    <s v="ремонт внутридомовых инженерных систем теплоснабжения (разводящие магистрали)"/>
    <n v="1000000"/>
  </r>
  <r>
    <n v="61"/>
    <x v="5"/>
    <s v="Коптевский бульв. 13"/>
    <n v="10897"/>
    <s v="ремонт внутридомовых инженерных систем водоотведения (канализации) (выпуски и сборные трубопроводы)"/>
    <n v="400000"/>
  </r>
  <r>
    <n v="62"/>
    <x v="5"/>
    <s v="Коптевский бульв. 13"/>
    <n v="10897"/>
    <s v="ремонт внутридомовых инженерных систем горячего водоснабжения (разводящие магистрали)"/>
    <n v="800000"/>
  </r>
  <r>
    <n v="63"/>
    <x v="5"/>
    <s v="Коптевский бульв. 15"/>
    <n v="10898"/>
    <s v="ремонт крыши"/>
    <n v="1294000"/>
  </r>
  <r>
    <n v="64"/>
    <x v="5"/>
    <s v="Коптевский бульв. 17"/>
    <n v="10902"/>
    <s v="ремонт крыши"/>
    <n v="1366000"/>
  </r>
  <r>
    <n v="65"/>
    <x v="5"/>
    <s v="Коптевский бульв. 17"/>
    <n v="10902"/>
    <s v="ремонт внутридомовых инженерных систем холодного водоснабжения (разводящие магистрали)"/>
    <n v="600000"/>
  </r>
  <r>
    <n v="66"/>
    <x v="5"/>
    <s v="Коптевский бульв. 17"/>
    <n v="10902"/>
    <s v="ремонт внутридомовых инженерных систем теплоснабжения (разводящие магистрали)"/>
    <n v="1000000"/>
  </r>
  <r>
    <n v="67"/>
    <x v="5"/>
    <s v="Коптевский бульв. 17"/>
    <n v="10902"/>
    <s v="ремонт внутридомовых инженерных систем водоотведения (канализации) (выпуски и сборные трубопроводы)"/>
    <n v="400000"/>
  </r>
  <r>
    <n v="68"/>
    <x v="5"/>
    <s v="Коптевский бульв. 17"/>
    <n v="10902"/>
    <s v="ремонт внутридомовых инженерных систем горячего водоснабжения (разводящие магистрали)"/>
    <n v="800000"/>
  </r>
  <r>
    <n v="86"/>
    <x v="5"/>
    <s v="Лихоборские Бугры ул. 9 к.1"/>
    <n v="13232"/>
    <s v="ремонт внутридомовых инженерных систем горячего водоснабжения (разводящие магистрали)"/>
    <n v="500000"/>
  </r>
  <r>
    <n v="87"/>
    <x v="5"/>
    <s v="Лихоборские Бугры ул. 9 к.1"/>
    <n v="13232"/>
    <s v="ремонт внутридомовых инженерных систем холодного водоснабжения (разводящие магистрали)"/>
    <n v="350000"/>
  </r>
  <r>
    <n v="88"/>
    <x v="5"/>
    <s v="Лихоборские Бугры ул. 9 к.1"/>
    <n v="13232"/>
    <s v="ремонт внутридомовых инженерных систем теплоснабжения (разводящие магистрали)"/>
    <n v="514247.46"/>
  </r>
  <r>
    <n v="89"/>
    <x v="5"/>
    <s v="Лихоборские Бугры ул. 9 к.1"/>
    <n v="13232"/>
    <s v="ремонт внутридомовых инженерных систем водоотведения (канализации) (выпуски и сборные трубопроводы)"/>
    <n v="200000"/>
  </r>
  <r>
    <n v="48"/>
    <x v="5"/>
    <s v="Новомихалковский 1-й пр. 14"/>
    <n v="16659"/>
    <s v="ремонт внутридомовых инженерных систем горячего водоснабжения (разводящие магистрали)"/>
    <n v="800000"/>
  </r>
  <r>
    <n v="49"/>
    <x v="5"/>
    <s v="Новомихалковский 1-й пр. 14"/>
    <n v="16659"/>
    <s v="ремонт внутридомовых инженерных систем холодного водоснабжения (разводящие магистрали)"/>
    <n v="600000"/>
  </r>
  <r>
    <n v="50"/>
    <x v="5"/>
    <s v="Новомихалковский 1-й пр. 14"/>
    <n v="16659"/>
    <s v="ремонт внутридомовых инженерных систем теплоснабжения (разводящие магистрали)"/>
    <n v="1000000"/>
  </r>
  <r>
    <n v="51"/>
    <x v="5"/>
    <s v="Новомихалковский 3-й пр. 13"/>
    <n v="16674"/>
    <s v="ремонт внутридомовых инженерных систем горячего водоснабжения (разводящие магистрали)"/>
    <n v="900000"/>
  </r>
  <r>
    <n v="52"/>
    <x v="5"/>
    <s v="Новомихалковский 3-й пр. 13"/>
    <n v="16674"/>
    <s v="ремонт внутридомовых инженерных систем холодного водоснабжения (разводящие магистрали)"/>
    <n v="600000"/>
  </r>
  <r>
    <n v="53"/>
    <x v="5"/>
    <s v="Новомихалковский 3-й пр. 13"/>
    <n v="16674"/>
    <s v="ремонт внутридомовых инженерных систем теплоснабжения (разводящие магистрали)"/>
    <n v="1000000"/>
  </r>
  <r>
    <n v="69"/>
    <x v="5"/>
    <s v="Новоподмосковный 8-й пер. 3"/>
    <n v="16775"/>
    <s v="ремонт крыши"/>
    <n v="1474000"/>
  </r>
  <r>
    <n v="70"/>
    <x v="5"/>
    <s v="Новоподмосковный 8-й пер. 3"/>
    <n v="16775"/>
    <s v="ремонт внутридомовых инженерных систем холодного водоснабжения (разводящие магистрали)"/>
    <n v="600000"/>
  </r>
  <r>
    <n v="71"/>
    <x v="5"/>
    <s v="Новоподмосковный 8-й пер. 3"/>
    <n v="16775"/>
    <s v="ремонт внутридомовых инженерных систем теплоснабжения (разводящие магистрали)"/>
    <n v="1000000"/>
  </r>
  <r>
    <n v="72"/>
    <x v="5"/>
    <s v="Новоподмосковный 8-й пер. 3"/>
    <n v="16775"/>
    <s v="ремонт внутридомовых инженерных систем водоотведения (канализации) (выпуски и сборные трубопроводы)"/>
    <n v="400000"/>
  </r>
  <r>
    <n v="73"/>
    <x v="5"/>
    <s v="Новоподмосковный 8-й пер. 3"/>
    <n v="16775"/>
    <s v="ремонт внутридомовых инженерных систем горячего водоснабжения (разводящие магистрали)"/>
    <n v="800000"/>
  </r>
  <r>
    <n v="44"/>
    <x v="5"/>
    <s v="Черепановых пр. 40А c.1"/>
    <n v="28491"/>
    <s v="ремонт внутридомовых инженерных систем холодного водоснабжения (разводящие магистрали)"/>
    <n v="350000"/>
  </r>
  <r>
    <n v="45"/>
    <x v="5"/>
    <s v="Черепановых пр. 40А c.1"/>
    <n v="28491"/>
    <s v="ремонт внутридомовых инженерных систем теплоснабжения (разводящие магистрали)"/>
    <n v="550000"/>
  </r>
  <r>
    <n v="46"/>
    <x v="5"/>
    <s v="Черепановых пр. 40А c.1"/>
    <n v="28491"/>
    <s v="ремонт внутридомовых инженерных систем водоотведения (канализации) (выпуски и сборные трубопроводы)"/>
    <n v="250000"/>
  </r>
  <r>
    <n v="47"/>
    <x v="5"/>
    <s v="Черепановых пр. 40А c.1"/>
    <n v="28491"/>
    <s v="ремонт внутридомовых инженерных систем горячего водоснабжения (разводящие магистрали)"/>
    <n v="500000"/>
  </r>
  <r>
    <n v="54"/>
    <x v="5"/>
    <s v="Черепановых пр. 52А"/>
    <n v="28500"/>
    <s v="ремонт внутридомовых инженерных систем горячего водоснабжения (разводящие магистрали)"/>
    <n v="900000"/>
  </r>
  <r>
    <n v="55"/>
    <x v="5"/>
    <s v="Черепановых пр. 52А"/>
    <n v="28500"/>
    <s v="ремонт внутридомовых инженерных систем холодного водоснабжения (разводящие магистрали)"/>
    <n v="600000"/>
  </r>
  <r>
    <n v="56"/>
    <x v="5"/>
    <s v="Черепановых пр. 52А"/>
    <n v="28500"/>
    <s v="ремонт внутридомовых инженерных систем теплоснабжения (разводящие магистрали)"/>
    <n v="1000000"/>
  </r>
  <r>
    <n v="57"/>
    <x v="5"/>
    <s v="Черепановых пр. 52А"/>
    <n v="28500"/>
    <s v="ремонт внутридомовых инженерных систем водоотведения (канализации) (выпуски и сборные трубопроводы)"/>
    <n v="400000"/>
  </r>
  <r>
    <n v="90"/>
    <x v="6"/>
    <s v="Ленинградское шоссе 96 к.2"/>
    <n v="12784"/>
    <s v="ремонт внутридомовых инженерных систем холодного водоснабжения (разводящие магистрали)"/>
    <n v="690000"/>
  </r>
  <r>
    <n v="91"/>
    <x v="6"/>
    <s v="Ленинградское шоссе 96 к.3"/>
    <n v="12785"/>
    <s v="ремонт внутридомовых инженерных систем холодного водоснабжения (разводящие магистрали)"/>
    <n v="690000"/>
  </r>
  <r>
    <n v="92"/>
    <x v="6"/>
    <s v="Ленинградское шоссе 96 к.3"/>
    <n v="12785"/>
    <s v="ремонт внутридомовых инженерных систем горячего водоснабжения (разводящие магистрали)"/>
    <n v="735000"/>
  </r>
  <r>
    <n v="93"/>
    <x v="6"/>
    <s v="Ленинградское шоссе 96 к.3"/>
    <n v="12785"/>
    <s v="ремонт внутридомовых инженерных систем теплоснабжения (разводящие магистрали)"/>
    <n v="905000"/>
  </r>
  <r>
    <n v="94"/>
    <x v="6"/>
    <s v="Ленинградское шоссе 96 к.4"/>
    <n v="12786"/>
    <s v="ремонт внутридомовых инженерных систем холодного водоснабжения (разводящие магистрали)"/>
    <n v="690000"/>
  </r>
  <r>
    <n v="95"/>
    <x v="6"/>
    <s v="Ленинградское шоссе 96 к.4"/>
    <n v="12786"/>
    <s v="ремонт внутридомовых инженерных систем горячего водоснабжения (разводящие магистрали)"/>
    <n v="735000"/>
  </r>
  <r>
    <n v="96"/>
    <x v="6"/>
    <s v="Ленинградское шоссе 96 к.4"/>
    <n v="12786"/>
    <s v="ремонт внутридомовых инженерных систем теплоснабжения (разводящие магистрали)"/>
    <n v="905000"/>
  </r>
  <r>
    <n v="97"/>
    <x v="6"/>
    <s v="Ленинградское шоссе 96 к.5"/>
    <n v="12787"/>
    <s v="ремонт внутридомовых инженерных систем холодного водоснабжения (разводящие магистрали)"/>
    <n v="690000"/>
  </r>
  <r>
    <n v="98"/>
    <x v="6"/>
    <s v="Ленинградское шоссе 96 к.5"/>
    <n v="12787"/>
    <s v="ремонт внутридомовых инженерных систем горячего водоснабжения (разводящие магистрали)"/>
    <n v="735000"/>
  </r>
  <r>
    <n v="99"/>
    <x v="6"/>
    <s v="Ленинградское шоссе 96 к.5"/>
    <n v="12787"/>
    <s v="ремонт внутридомовых инженерных систем теплоснабжения (разводящие магистрали)"/>
    <n v="905000"/>
  </r>
  <r>
    <n v="100"/>
    <x v="6"/>
    <s v="Ленинградское шоссе 98 к.1"/>
    <n v="12788"/>
    <s v="ремонт внутридомовых инженерных систем холодного водоснабжения (разводящие магистрали)"/>
    <n v="690000"/>
  </r>
  <r>
    <n v="101"/>
    <x v="6"/>
    <s v="Ленинградское шоссе 98 к.1"/>
    <n v="12788"/>
    <s v="ремонт внутридомовых инженерных систем горячего водоснабжения (разводящие магистрали)"/>
    <n v="734918.59"/>
  </r>
  <r>
    <n v="102"/>
    <x v="6"/>
    <s v="Ленинградское шоссе 98 к.1"/>
    <n v="12788"/>
    <s v="ремонт внутридомовых инженерных систем теплоснабжения (разводящие магистрали)"/>
    <n v="905000"/>
  </r>
  <r>
    <n v="103"/>
    <x v="7"/>
    <s v="Ивановская ул. 14 к.2"/>
    <n v="8544"/>
    <s v="ремонт крыши"/>
    <n v="1889567.55"/>
  </r>
  <r>
    <n v="104"/>
    <x v="7"/>
    <s v="Ивановская ул. 14 к.2"/>
    <n v="8544"/>
    <s v="ремонт внутридомовых инженерных систем холодного водоснабжения (разводящие магистрали)"/>
    <n v="238074.58"/>
  </r>
  <r>
    <n v="105"/>
    <x v="7"/>
    <s v="Ивановская ул. 14 к.2"/>
    <n v="8544"/>
    <s v="ремонт внутридомовых инженерных систем водоотведения (канализации) (выпуски и сборные трубопроводы)"/>
    <n v="154363.23000000001"/>
  </r>
  <r>
    <n v="106"/>
    <x v="7"/>
    <s v="Линейный пр. 3"/>
    <n v="13113"/>
    <s v="ремонт внутридомовых инженерных систем теплоснабжения (разводящие магистрали)"/>
    <n v="935617.09"/>
  </r>
  <r>
    <n v="107"/>
    <x v="7"/>
    <s v="Локомотивный пр. 7"/>
    <n v="13362"/>
    <s v="ремонт крыши"/>
    <n v="1557988.45"/>
  </r>
  <r>
    <n v="108"/>
    <x v="8"/>
    <s v="Магистральная 1-я ул. 22 к.1"/>
    <n v="13608"/>
    <s v="ремонт крыши"/>
    <n v="3355822.4700000007"/>
  </r>
  <r>
    <n v="109"/>
    <x v="8"/>
    <s v="Магистральная 1-я ул. 22 к.1"/>
    <n v="13608"/>
    <s v="ремонт внутридомовых инженерных систем теплоснабжения (разводящие магистрали)"/>
    <n v="1766274.84"/>
  </r>
  <r>
    <n v="110"/>
    <x v="8"/>
    <s v="Магистральная 1-я ул. 22 к.1"/>
    <n v="13608"/>
    <s v="ремонт внутридомовых инженерных систем водоотведения (канализации) (выпуски и сборные трубопроводы)"/>
    <n v="314307.57600000006"/>
  </r>
  <r>
    <n v="111"/>
    <x v="8"/>
    <s v="Магистральная 1-я ул. 22 к.1"/>
    <n v="13608"/>
    <s v="ремонт внутридомовых инженерных сетей электроснабжения"/>
    <n v="2579407.5138000003"/>
  </r>
  <r>
    <n v="112"/>
    <x v="8"/>
    <s v="Магистральная 1-я ул. 22 к.2"/>
    <n v="13609"/>
    <s v="ремонт внутридомовых инженерных систем холодного водоснабжения (разводящие магистрали)"/>
    <n v="367807.96800000005"/>
  </r>
  <r>
    <n v="113"/>
    <x v="8"/>
    <s v="Магистральная 1-я ул. 22 к.2"/>
    <n v="13609"/>
    <s v="ремонт внутридомовых инженерных сетей электроснабжения"/>
    <n v="1784953.9968000001"/>
  </r>
  <r>
    <n v="114"/>
    <x v="8"/>
    <s v="Магистральный пер. 5"/>
    <n v="13631"/>
    <s v="ремонт крыши"/>
    <n v="1769824.7875000001"/>
  </r>
  <r>
    <n v="115"/>
    <x v="8"/>
    <s v="Хорошевский 2-й пр. 7А"/>
    <n v="28043"/>
    <s v="ремонт внутридомовых инженерных систем теплоснабжения (разводящие магистрали)"/>
    <n v="1285455.578"/>
  </r>
  <r>
    <n v="116"/>
    <x v="8"/>
    <s v="Хорошевский 2-й пр. 7А"/>
    <n v="28043"/>
    <s v="ремонт внутридомовых инженерных систем холодного водоснабжения (разводящие магистрали)"/>
    <n v="367807.96800000005"/>
  </r>
  <r>
    <n v="117"/>
    <x v="8"/>
    <s v="Хорошевский 2-й пр. 7А"/>
    <n v="28043"/>
    <s v="ремонт внутридомовых инженерных систем водоотведения (канализации) (выпуски и сборные трубопроводы)"/>
    <n v="228746.06920000003"/>
  </r>
  <r>
    <n v="118"/>
    <x v="8"/>
    <s v="Хорошевское шоссе 23 к.1"/>
    <n v="28079"/>
    <s v="ремонт крыши"/>
    <n v="2708516.3875000002"/>
  </r>
  <r>
    <n v="119"/>
    <x v="8"/>
    <s v="Хорошевское шоссе 23 к.1"/>
    <n v="28079"/>
    <s v="ремонт внутридомовых инженерных сетей электроснабжения"/>
    <n v="1132675.4088000001"/>
  </r>
  <r>
    <n v="120"/>
    <x v="8"/>
    <s v="Хорошевское шоссе 7 с.1"/>
    <n v="28063"/>
    <s v="ремонт крыши"/>
    <n v="1104918.2375"/>
  </r>
  <r>
    <n v="121"/>
    <x v="8"/>
    <s v="Хорошевское шоссе 7 с.1"/>
    <n v="28063"/>
    <s v="ремонт внутридомовых инженерных систем горячего водоснабжения (разводящие магистрали)"/>
    <n v="1002760.066"/>
  </r>
  <r>
    <n v="122"/>
    <x v="8"/>
    <s v="Хорошевское шоссе 7 с.1"/>
    <n v="28063"/>
    <s v="ремонт внутридомовых инженерных систем водоотведения (канализации) (выпуски и сборные трубопроводы)"/>
    <n v="178980.70300000004"/>
  </r>
  <r>
    <n v="123"/>
    <x v="8"/>
    <s v="Хорошевское шоссе 7 с.2"/>
    <n v="28064"/>
    <s v="ремонт крыши"/>
    <n v="1983694.3438999986"/>
  </r>
  <r>
    <n v="124"/>
    <x v="8"/>
    <s v="Хорошевское шоссе 7 с.2"/>
    <n v="28064"/>
    <s v="ремонт внутридомовых инженерных систем теплоснабжения (разводящие магистрали)"/>
    <n v="1717211.6500000001"/>
  </r>
  <r>
    <n v="125"/>
    <x v="8"/>
    <s v="Хорошевское шоссе 7 с.2"/>
    <n v="28064"/>
    <s v="ремонт внутридомовых инженерных систем горячего водоснабжения (разводящие магистрали)"/>
    <n v="2005520.132"/>
  </r>
  <r>
    <n v="126"/>
    <x v="8"/>
    <s v="Хорошевское шоссе 7 с.2"/>
    <n v="28064"/>
    <s v="ремонт внутридомовых инженерных систем холодного водоснабжения (разводящие магистрали)"/>
    <n v="490410.62400000001"/>
  </r>
  <r>
    <n v="127"/>
    <x v="8"/>
    <s v="Хорошевское шоссе 7 с.2"/>
    <n v="28064"/>
    <s v="ремонт внутридомовых инженерных систем водоотведения (канализации) (выпуски и сборные трубопроводы)"/>
    <n v="305576.8100000000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 таблица1" cacheId="0" applyNumberFormats="0" applyBorderFormats="0" applyFontFormats="0" applyPatternFormats="0" applyAlignmentFormats="0" applyWidthHeightFormats="1" dataCaption="Значения" updatedVersion="6" minRefreshableVersion="3" itemPrintTitles="1" createdVersion="6" indent="0" outline="1" outlineData="1" multipleFieldFilters="0" rowHeaderCaption="Район">
  <location ref="A3:C13" firstHeaderRow="0" firstDataRow="1" firstDataCol="1"/>
  <pivotFields count="6">
    <pivotField showAll="0"/>
    <pivotField axis="axisRow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showAll="0"/>
    <pivotField showAll="0"/>
    <pivotField dataField="1" multipleItemSelectionAllowed="1" showAll="0"/>
    <pivotField dataField="1"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Количество систем" fld="4" subtotal="count" baseField="0" baseItem="0"/>
    <dataField name="Стоимость работ потребность, руб." fld="5" baseField="0" baseItem="0" numFmtId="4"/>
  </dataFields>
  <formats count="12">
    <format dxfId="1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field="1" type="button" dataOnly="0" labelOnly="1" outline="0" axis="axisRow" fieldPosition="0"/>
    </format>
    <format dxfId="7">
      <pivotArea dataOnly="0" labelOnly="1" fieldPosition="0">
        <references count="1">
          <reference field="1" count="0"/>
        </references>
      </pivotArea>
    </format>
    <format dxfId="6">
      <pivotArea dataOnly="0" labelOnly="1" grandRow="1" outline="0" fieldPosition="0"/>
    </format>
    <format dxfId="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">
      <pivotArea field="1" type="button" dataOnly="0" labelOnly="1" outline="0" axis="axisRow" fieldPosition="0"/>
    </format>
    <format dxfId="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">
      <pivotArea field="1" type="button" dataOnly="0" labelOnly="1" outline="0" axis="axisRow" fieldPosition="0"/>
    </format>
    <format dxfId="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J23" sqref="J23"/>
    </sheetView>
  </sheetViews>
  <sheetFormatPr defaultRowHeight="15" x14ac:dyDescent="0.25"/>
  <cols>
    <col min="1" max="1" width="19.28515625" bestFit="1" customWidth="1"/>
    <col min="2" max="2" width="24.28515625" customWidth="1"/>
    <col min="3" max="3" width="23.5703125" customWidth="1"/>
    <col min="4" max="4" width="5.28515625" hidden="1" customWidth="1"/>
    <col min="5" max="5" width="22.85546875" customWidth="1"/>
  </cols>
  <sheetData>
    <row r="1" spans="1:5" ht="15.75" x14ac:dyDescent="0.25">
      <c r="A1" s="19" t="s">
        <v>17</v>
      </c>
      <c r="B1" s="19"/>
      <c r="C1" s="19"/>
      <c r="D1" s="19"/>
      <c r="E1" s="19"/>
    </row>
    <row r="3" spans="1:5" s="12" customFormat="1" ht="30" x14ac:dyDescent="0.25">
      <c r="A3" s="8" t="s">
        <v>0</v>
      </c>
      <c r="B3" s="9" t="s">
        <v>12</v>
      </c>
      <c r="C3" s="10" t="s">
        <v>16</v>
      </c>
      <c r="D3" s="9"/>
      <c r="E3" s="14" t="s">
        <v>18</v>
      </c>
    </row>
    <row r="4" spans="1:5" x14ac:dyDescent="0.25">
      <c r="A4" s="1" t="s">
        <v>7</v>
      </c>
      <c r="B4" s="2">
        <v>6</v>
      </c>
      <c r="C4" s="7">
        <v>13910070.109999999</v>
      </c>
      <c r="D4" s="11">
        <f>C4/$C$13</f>
        <v>7.8422526205232476E-2</v>
      </c>
      <c r="E4" s="3">
        <f>$C$15*D4</f>
        <v>13910070.10933291</v>
      </c>
    </row>
    <row r="5" spans="1:5" x14ac:dyDescent="0.25">
      <c r="A5" s="1" t="s">
        <v>15</v>
      </c>
      <c r="B5" s="2">
        <v>5</v>
      </c>
      <c r="C5" s="7">
        <v>3713780.9100000006</v>
      </c>
      <c r="D5" s="11">
        <f t="shared" ref="D5:D12" si="0">C5/$C$13</f>
        <v>2.093764290415695E-2</v>
      </c>
      <c r="E5" s="3">
        <f t="shared" ref="E5:E12" si="1">$C$15*D5</f>
        <v>3713780.9098218977</v>
      </c>
    </row>
    <row r="6" spans="1:5" x14ac:dyDescent="0.25">
      <c r="A6" s="1" t="s">
        <v>5</v>
      </c>
      <c r="B6" s="2">
        <v>8</v>
      </c>
      <c r="C6" s="7">
        <v>11541071.420000002</v>
      </c>
      <c r="D6" s="11">
        <f t="shared" si="0"/>
        <v>6.5066528688503489E-2</v>
      </c>
      <c r="E6" s="3">
        <f t="shared" si="1"/>
        <v>11541071.419446524</v>
      </c>
    </row>
    <row r="7" spans="1:5" x14ac:dyDescent="0.25">
      <c r="A7" s="1" t="s">
        <v>6</v>
      </c>
      <c r="B7" s="2">
        <v>17</v>
      </c>
      <c r="C7" s="7">
        <v>57504217.509999998</v>
      </c>
      <c r="D7" s="11">
        <f t="shared" si="0"/>
        <v>0.3241986538477169</v>
      </c>
      <c r="E7" s="3">
        <f t="shared" si="1"/>
        <v>57504217.507242247</v>
      </c>
    </row>
    <row r="8" spans="1:5" x14ac:dyDescent="0.25">
      <c r="A8" s="1" t="s">
        <v>8</v>
      </c>
      <c r="B8" s="2">
        <v>7</v>
      </c>
      <c r="C8" s="7">
        <v>13221809.974957917</v>
      </c>
      <c r="D8" s="11">
        <f t="shared" si="0"/>
        <v>7.4542236742309378E-2</v>
      </c>
      <c r="E8" s="3">
        <f t="shared" si="1"/>
        <v>13221809.974323833</v>
      </c>
    </row>
    <row r="9" spans="1:5" x14ac:dyDescent="0.25">
      <c r="A9" s="1" t="s">
        <v>9</v>
      </c>
      <c r="B9" s="2">
        <v>46</v>
      </c>
      <c r="C9" s="7">
        <v>36246247.460000001</v>
      </c>
      <c r="D9" s="11">
        <f t="shared" si="0"/>
        <v>0.20434996148795051</v>
      </c>
      <c r="E9" s="3">
        <f t="shared" si="1"/>
        <v>36246247.458261728</v>
      </c>
    </row>
    <row r="10" spans="1:5" x14ac:dyDescent="0.25">
      <c r="A10" s="1" t="s">
        <v>10</v>
      </c>
      <c r="B10" s="2">
        <v>13</v>
      </c>
      <c r="C10" s="7">
        <v>10009918.59</v>
      </c>
      <c r="D10" s="11">
        <f t="shared" si="0"/>
        <v>5.6434158615216265E-2</v>
      </c>
      <c r="E10" s="3">
        <f t="shared" si="1"/>
        <v>10009918.589519951</v>
      </c>
    </row>
    <row r="11" spans="1:5" x14ac:dyDescent="0.25">
      <c r="A11" s="1" t="s">
        <v>11</v>
      </c>
      <c r="B11" s="2">
        <v>5</v>
      </c>
      <c r="C11" s="7">
        <v>4775610.8999999994</v>
      </c>
      <c r="D11" s="11">
        <f t="shared" si="0"/>
        <v>2.6924053436797799E-2</v>
      </c>
      <c r="E11" s="3">
        <f t="shared" si="1"/>
        <v>4775610.8997709742</v>
      </c>
    </row>
    <row r="12" spans="1:5" x14ac:dyDescent="0.25">
      <c r="A12" s="1" t="s">
        <v>14</v>
      </c>
      <c r="B12" s="2">
        <v>20</v>
      </c>
      <c r="C12" s="7">
        <v>26450673.129999999</v>
      </c>
      <c r="D12" s="11">
        <f t="shared" si="0"/>
        <v>0.14912423807211592</v>
      </c>
      <c r="E12" s="3">
        <f t="shared" si="1"/>
        <v>26450673.128731497</v>
      </c>
    </row>
    <row r="13" spans="1:5" x14ac:dyDescent="0.25">
      <c r="A13" s="1" t="s">
        <v>4</v>
      </c>
      <c r="B13" s="2">
        <v>127</v>
      </c>
      <c r="C13" s="7">
        <v>177373400.00495797</v>
      </c>
      <c r="D13" s="11"/>
      <c r="E13" s="13">
        <f>SUM(E3:E12)</f>
        <v>177373399.99645156</v>
      </c>
    </row>
    <row r="14" spans="1:5" x14ac:dyDescent="0.25">
      <c r="E14" s="5"/>
    </row>
    <row r="15" spans="1:5" x14ac:dyDescent="0.25">
      <c r="C15" s="4">
        <v>177373399.99645162</v>
      </c>
    </row>
  </sheetData>
  <mergeCells count="1">
    <mergeCell ref="A1:E1"/>
  </mergeCells>
  <pageMargins left="1.83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zoomScale="90" zoomScaleNormal="90" workbookViewId="0">
      <selection activeCell="J9" sqref="J9"/>
    </sheetView>
  </sheetViews>
  <sheetFormatPr defaultRowHeight="15" x14ac:dyDescent="0.25"/>
  <cols>
    <col min="1" max="1" width="6.140625" style="16" customWidth="1"/>
    <col min="2" max="2" width="34.5703125" style="16" customWidth="1"/>
    <col min="3" max="3" width="90.85546875" style="16" customWidth="1"/>
    <col min="4" max="16384" width="9.140625" style="16"/>
  </cols>
  <sheetData>
    <row r="1" spans="1:6" ht="44.25" customHeight="1" x14ac:dyDescent="0.25">
      <c r="A1" s="21"/>
      <c r="B1" s="21"/>
      <c r="C1" s="21"/>
    </row>
    <row r="2" spans="1:6" s="12" customFormat="1" ht="44.25" customHeight="1" x14ac:dyDescent="0.25">
      <c r="A2" s="20" t="s">
        <v>25</v>
      </c>
      <c r="B2" s="20"/>
      <c r="C2" s="20"/>
    </row>
    <row r="3" spans="1:6" ht="87.75" customHeight="1" x14ac:dyDescent="0.25">
      <c r="A3" s="22" t="s">
        <v>19</v>
      </c>
      <c r="B3" s="22"/>
      <c r="C3" s="22"/>
      <c r="D3" s="17"/>
      <c r="E3" s="17"/>
      <c r="F3" s="17"/>
    </row>
    <row r="4" spans="1:6" ht="27" customHeight="1" x14ac:dyDescent="0.25">
      <c r="A4" s="27" t="s">
        <v>13</v>
      </c>
      <c r="B4" s="27" t="s">
        <v>1</v>
      </c>
      <c r="C4" s="27" t="s">
        <v>2</v>
      </c>
    </row>
    <row r="5" spans="1:6" s="15" customFormat="1" ht="62.25" customHeight="1" x14ac:dyDescent="0.25">
      <c r="A5" s="27"/>
      <c r="B5" s="27"/>
      <c r="C5" s="27"/>
    </row>
    <row r="6" spans="1:6" s="18" customFormat="1" ht="15.75" customHeight="1" x14ac:dyDescent="0.25">
      <c r="A6" s="6">
        <v>1</v>
      </c>
      <c r="B6" s="6">
        <v>2</v>
      </c>
      <c r="C6" s="6">
        <v>3</v>
      </c>
    </row>
    <row r="7" spans="1:6" ht="44.25" customHeight="1" x14ac:dyDescent="0.25">
      <c r="A7" s="23">
        <v>1</v>
      </c>
      <c r="B7" s="25" t="s">
        <v>22</v>
      </c>
      <c r="C7" s="26" t="s">
        <v>3</v>
      </c>
    </row>
    <row r="8" spans="1:6" ht="45" customHeight="1" x14ac:dyDescent="0.25">
      <c r="A8" s="23">
        <v>2</v>
      </c>
      <c r="B8" s="25" t="s">
        <v>22</v>
      </c>
      <c r="C8" s="26" t="s">
        <v>23</v>
      </c>
    </row>
    <row r="9" spans="1:6" ht="48.75" customHeight="1" x14ac:dyDescent="0.3">
      <c r="A9" s="24">
        <v>3</v>
      </c>
      <c r="B9" s="25" t="s">
        <v>21</v>
      </c>
      <c r="C9" s="26" t="s">
        <v>3</v>
      </c>
    </row>
    <row r="10" spans="1:6" ht="54.75" customHeight="1" x14ac:dyDescent="0.3">
      <c r="A10" s="24">
        <v>4</v>
      </c>
      <c r="B10" s="25" t="s">
        <v>21</v>
      </c>
      <c r="C10" s="26" t="s">
        <v>23</v>
      </c>
    </row>
    <row r="11" spans="1:6" ht="50.25" customHeight="1" x14ac:dyDescent="0.3">
      <c r="A11" s="24">
        <v>5</v>
      </c>
      <c r="B11" s="25" t="s">
        <v>20</v>
      </c>
      <c r="C11" s="26" t="s">
        <v>24</v>
      </c>
    </row>
  </sheetData>
  <autoFilter ref="A5:C5"/>
  <mergeCells count="6">
    <mergeCell ref="A2:C2"/>
    <mergeCell ref="A1:C1"/>
    <mergeCell ref="A4:A5"/>
    <mergeCell ref="B4:B5"/>
    <mergeCell ref="C4:C5"/>
    <mergeCell ref="A3:C3"/>
  </mergeCells>
  <pageMargins left="0" right="0" top="0" bottom="0" header="0" footer="0"/>
  <pageSetup paperSize="9" scale="67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Распределение</vt:lpstr>
      <vt:lpstr>reestr</vt:lpstr>
      <vt:lpstr>reestr!Область_печати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Береснева Ксения Васильевна</dc:creator>
  <cp:lastModifiedBy>Агапова Татьяна Васильевна</cp:lastModifiedBy>
  <cp:lastPrinted>2021-10-27T06:35:08Z</cp:lastPrinted>
  <dcterms:created xsi:type="dcterms:W3CDTF">2019-01-22T06:35:55Z</dcterms:created>
  <dcterms:modified xsi:type="dcterms:W3CDTF">2026-03-30T10:10:05Z</dcterms:modified>
</cp:coreProperties>
</file>